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5\"/>
    </mc:Choice>
  </mc:AlternateContent>
  <xr:revisionPtr revIDLastSave="0" documentId="13_ncr:1_{C2225C0C-9D9D-4AF8-8EB2-DD6313DA42F2}"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7" l="1"/>
  <c r="G64" i="7"/>
  <c r="F62" i="7"/>
  <c r="G62" i="7"/>
  <c r="F61" i="7"/>
  <c r="G61" i="7"/>
  <c r="G60" i="7" l="1"/>
  <c r="F60" i="7"/>
  <c r="G59" i="7"/>
  <c r="F59" i="7"/>
  <c r="G58" i="7"/>
  <c r="F58" i="7"/>
  <c r="G57" i="7"/>
  <c r="F57" i="7"/>
  <c r="G56" i="7"/>
  <c r="F56" i="7"/>
  <c r="G55" i="7"/>
  <c r="F55" i="7"/>
  <c r="G54" i="7"/>
  <c r="F54" i="7"/>
  <c r="G53" i="7"/>
  <c r="F53" i="7"/>
  <c r="G52" i="7"/>
  <c r="F52" i="7"/>
  <c r="G51" i="7"/>
  <c r="F51" i="7"/>
  <c r="C63" i="7"/>
  <c r="K63" i="7"/>
  <c r="J63" i="7"/>
  <c r="I63" i="7"/>
  <c r="H63" i="7"/>
  <c r="E63" i="7"/>
  <c r="D63" i="7"/>
  <c r="K50" i="7"/>
  <c r="J50" i="7"/>
  <c r="I50" i="7"/>
  <c r="H50" i="7"/>
  <c r="E50" i="7"/>
  <c r="D50" i="7"/>
  <c r="G50" i="7" s="1"/>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63" i="7" l="1"/>
  <c r="F63" i="7"/>
  <c r="F50" i="7"/>
  <c r="G37" i="7"/>
  <c r="F37" i="7"/>
  <c r="F24" i="7"/>
  <c r="G24" i="7"/>
</calcChain>
</file>

<file path=xl/sharedStrings.xml><?xml version="1.0" encoding="utf-8"?>
<sst xmlns="http://schemas.openxmlformats.org/spreadsheetml/2006/main" count="21" uniqueCount="16">
  <si>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</si>
  <si>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</si>
  <si>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</si>
  <si>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</si>
  <si>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</si>
  <si>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</si>
  <si>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</si>
  <si>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</si>
  <si>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</si>
  <si>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</si>
  <si>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</si>
  <si>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</si>
  <si>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</si>
  <si>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</si>
  <si>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</si>
  <si>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12-month average (Oct-24 ~ Sep-25)</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</si>
</sst>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8">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7" fontId="5" fillId="0" borderId="9"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8" t="s">
        <v>13</v>
      </c>
      <c r="C4" s="48"/>
      <c r="D4" s="48"/>
      <c r="E4" s="48"/>
      <c r="F4" s="48"/>
      <c r="G4" s="48"/>
    </row>
    <row r="5" spans="2:7">
      <c r="B5" s="14"/>
      <c r="C5" s="14"/>
      <c r="D5" s="14"/>
      <c r="E5" s="14"/>
      <c r="F5" s="14"/>
      <c r="G5" s="14"/>
    </row>
    <row r="6" spans="2:7" ht="204.6" customHeight="1">
      <c r="B6" s="16"/>
      <c r="D6" s="49" t="s">
        <v>14</v>
      </c>
      <c r="E6" s="50"/>
      <c r="F6" s="50"/>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66"/>
  <sheetViews>
    <sheetView showGridLines="0" tabSelected="1" workbookViewId="0">
      <pane xSplit="2" ySplit="11" topLeftCell="C12" activePane="bottomRight" state="frozen"/>
      <selection pane="topRight" activeCell="C1" sqref="C1"/>
      <selection pane="bottomLeft" activeCell="A12" sqref="A12"/>
      <selection pane="bottomRight" activeCell="E65" sqref="E65"/>
    </sheetView>
  </sheetViews>
  <sheetFormatPr defaultColWidth="9" defaultRowHeight="13.8"/>
  <cols>
    <col min="1" max="1" width="1.8984375" style="12" customWidth="1"/>
    <col min="2" max="2" width="15.8984375" style="35" customWidth="1"/>
    <col min="3" max="7" width="9.69921875" style="35" customWidth="1"/>
    <col min="8" max="9" width="10.5" style="35" customWidth="1"/>
    <col min="10" max="11" width="10.5" style="36" customWidth="1"/>
    <col min="12" max="16384" width="9" style="12"/>
  </cols>
  <sheetData>
    <row r="2" spans="2:16" ht="15.6">
      <c r="B2" s="37"/>
      <c r="C2" s="37"/>
      <c r="D2" s="37"/>
      <c r="E2" s="37"/>
      <c r="F2" s="37"/>
      <c r="G2" s="37"/>
      <c r="H2" s="37"/>
      <c r="I2" s="37"/>
      <c r="J2" s="38"/>
      <c r="K2" s="45" t="s">
        <v>12</v>
      </c>
    </row>
    <row r="3" spans="2:16" ht="15.6" customHeight="1">
      <c r="B3" s="51" t="s">
        <v>4</v>
      </c>
      <c r="C3" s="53" t="s">
        <v>5</v>
      </c>
      <c r="D3" s="54"/>
      <c r="E3" s="55"/>
      <c r="F3" s="53" t="s">
        <v>6</v>
      </c>
      <c r="G3" s="55"/>
      <c r="H3" s="53" t="s">
        <v>7</v>
      </c>
      <c r="I3" s="54"/>
      <c r="J3" s="55"/>
      <c r="K3" s="56" t="s">
        <v>8</v>
      </c>
    </row>
    <row r="4" spans="2:16">
      <c r="B4" s="52"/>
      <c r="C4" s="42" t="s">
        <v>9</v>
      </c>
      <c r="D4" s="43" t="s">
        <v>10</v>
      </c>
      <c r="E4" s="43" t="s">
        <v>11</v>
      </c>
      <c r="F4" s="42" t="s">
        <v>9</v>
      </c>
      <c r="G4" s="43" t="s">
        <v>10</v>
      </c>
      <c r="H4" s="42" t="s">
        <v>9</v>
      </c>
      <c r="I4" s="43" t="s">
        <v>10</v>
      </c>
      <c r="J4" s="44" t="s">
        <v>11</v>
      </c>
      <c r="K4" s="57"/>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1"/>
      <c r="N5" s="22"/>
      <c r="O5" s="21"/>
      <c r="P5" s="22"/>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1"/>
      <c r="N6" s="22"/>
      <c r="O6" s="21"/>
      <c r="P6" s="22"/>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1"/>
      <c r="N7" s="22"/>
      <c r="O7" s="21"/>
      <c r="P7" s="22"/>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1"/>
      <c r="N8" s="22"/>
      <c r="O8" s="21"/>
      <c r="P8" s="22"/>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1"/>
      <c r="N9" s="22"/>
      <c r="O9" s="21"/>
      <c r="P9" s="22"/>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1"/>
      <c r="N10" s="22"/>
      <c r="O10" s="21"/>
      <c r="P10" s="22"/>
    </row>
    <row r="11" spans="2:16" hidden="1">
      <c r="B11" s="19">
        <v>44531</v>
      </c>
      <c r="C11" s="9">
        <v>25634.749</v>
      </c>
      <c r="D11" s="10">
        <v>2201.9944799999998</v>
      </c>
      <c r="E11" s="10">
        <v>27836.743480000001</v>
      </c>
      <c r="F11" s="23">
        <f t="shared" si="0"/>
        <v>0.22211056129318837</v>
      </c>
      <c r="G11" s="24">
        <f t="shared" si="0"/>
        <v>9.4583454178322923E-2</v>
      </c>
      <c r="H11" s="9">
        <v>5693.7484889999996</v>
      </c>
      <c r="I11" s="10">
        <v>208.272244</v>
      </c>
      <c r="J11" s="10">
        <v>5902.0207329999994</v>
      </c>
      <c r="K11" s="11">
        <v>4997</v>
      </c>
      <c r="M11" s="21"/>
      <c r="N11" s="22"/>
      <c r="O11" s="21"/>
      <c r="P11" s="22"/>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1"/>
      <c r="N12" s="22"/>
      <c r="O12" s="21"/>
      <c r="P12" s="22"/>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1"/>
      <c r="N13" s="22"/>
      <c r="O13" s="21"/>
      <c r="P13" s="22"/>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1"/>
      <c r="N14" s="22"/>
      <c r="O14" s="21"/>
      <c r="P14" s="22"/>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1"/>
      <c r="N15" s="22"/>
      <c r="O15" s="21"/>
      <c r="P15" s="22"/>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1"/>
      <c r="N16" s="22"/>
      <c r="O16" s="21"/>
      <c r="P16" s="22"/>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1"/>
      <c r="N17" s="22"/>
      <c r="O17" s="21"/>
      <c r="P17" s="22"/>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1"/>
      <c r="N18" s="22"/>
      <c r="O18" s="21"/>
      <c r="P18" s="22"/>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1"/>
      <c r="N19" s="22"/>
      <c r="O19" s="21"/>
      <c r="P19" s="22"/>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1"/>
      <c r="N20" s="22"/>
      <c r="O20" s="21"/>
      <c r="P20" s="22"/>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1"/>
      <c r="N21" s="22"/>
      <c r="O21" s="21"/>
      <c r="P21" s="22"/>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1"/>
      <c r="N22" s="22"/>
      <c r="O22" s="21"/>
      <c r="P22" s="22"/>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1"/>
      <c r="N23" s="22"/>
      <c r="O23" s="21"/>
      <c r="P23" s="22"/>
    </row>
    <row r="24" spans="2:16" s="26" customFormat="1" ht="14.4" thickBot="1">
      <c r="B24" s="27" t="s">
        <v>0</v>
      </c>
      <c r="C24" s="28">
        <f>SUM(C12:C23)</f>
        <v>501422.74599999998</v>
      </c>
      <c r="D24" s="29">
        <f>SUM(D12:D23)</f>
        <v>79345.753043000004</v>
      </c>
      <c r="E24" s="29">
        <f>SUM(E12:E23)</f>
        <v>580768.49904299993</v>
      </c>
      <c r="F24" s="30">
        <f t="shared" si="0"/>
        <v>7.5677378532803929E-2</v>
      </c>
      <c r="G24" s="30">
        <f t="shared" si="0"/>
        <v>7.2247916531756148E-2</v>
      </c>
      <c r="H24" s="28">
        <f>SUM(H12:H23)</f>
        <v>37946.358953999996</v>
      </c>
      <c r="I24" s="29">
        <f>SUM(I12:I23)</f>
        <v>5732.5653430000011</v>
      </c>
      <c r="J24" s="29">
        <f>SUM(J12:J23)</f>
        <v>43678.924296999998</v>
      </c>
      <c r="K24" s="31">
        <f>SUM(K12:K23)</f>
        <v>94223</v>
      </c>
      <c r="M24" s="32"/>
      <c r="N24" s="33"/>
      <c r="O24" s="32"/>
      <c r="P24" s="33"/>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1"/>
      <c r="N25" s="22"/>
      <c r="O25" s="21"/>
      <c r="P25" s="22"/>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1"/>
      <c r="N26" s="22"/>
      <c r="O26" s="21"/>
      <c r="P26" s="22"/>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1"/>
      <c r="N27" s="22"/>
      <c r="O27" s="21"/>
      <c r="P27" s="22"/>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1"/>
      <c r="N28" s="22"/>
      <c r="O28" s="21"/>
      <c r="P28" s="22"/>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1"/>
      <c r="N29" s="22"/>
      <c r="O29" s="21"/>
      <c r="P29" s="22"/>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1"/>
      <c r="N30" s="22"/>
      <c r="O30" s="21"/>
      <c r="P30" s="22"/>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1"/>
      <c r="N31" s="22"/>
      <c r="O31" s="21"/>
      <c r="P31" s="22"/>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1"/>
      <c r="N32" s="22"/>
      <c r="O32" s="21"/>
      <c r="P32" s="22"/>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1"/>
      <c r="N33" s="22"/>
      <c r="O33" s="21"/>
      <c r="P33" s="22"/>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1"/>
      <c r="N34" s="22"/>
      <c r="O34" s="21"/>
      <c r="P34" s="22"/>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1"/>
      <c r="N35" s="22"/>
      <c r="O35" s="21"/>
      <c r="P35" s="22"/>
    </row>
    <row r="36" spans="2:16">
      <c r="B36" s="25">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1"/>
      <c r="N36" s="22"/>
      <c r="O36" s="21"/>
      <c r="P36" s="22"/>
    </row>
    <row r="37" spans="2:16" s="26" customFormat="1" ht="14.4" thickBot="1">
      <c r="B37" s="27" t="s">
        <v>1</v>
      </c>
      <c r="C37" s="28">
        <f>SUM(C25:C36)</f>
        <v>1274751.605</v>
      </c>
      <c r="D37" s="29">
        <f>SUM(D25:D36)</f>
        <v>169957.00575700001</v>
      </c>
      <c r="E37" s="29">
        <f>SUM(E25:E36)</f>
        <v>1444708.610757</v>
      </c>
      <c r="F37" s="30">
        <f>H37/C37</f>
        <v>0.10835357534458644</v>
      </c>
      <c r="G37" s="30">
        <f t="shared" si="0"/>
        <v>8.4108645791503303E-2</v>
      </c>
      <c r="H37" s="28">
        <f>SUM(H25:H36)</f>
        <v>138123.89407799998</v>
      </c>
      <c r="I37" s="29">
        <f>SUM(I25:I36)</f>
        <v>14294.853597000001</v>
      </c>
      <c r="J37" s="29">
        <f>SUM(J25:J36)</f>
        <v>152418.74767499999</v>
      </c>
      <c r="K37" s="31">
        <f>SUM(K25:K36)</f>
        <v>266869</v>
      </c>
      <c r="L37" s="34"/>
      <c r="M37" s="32"/>
      <c r="N37" s="33"/>
      <c r="O37" s="32"/>
      <c r="P37" s="33"/>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1"/>
      <c r="N38" s="22"/>
      <c r="O38" s="21"/>
      <c r="P38" s="22"/>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1"/>
      <c r="N39" s="22"/>
      <c r="O39" s="21"/>
      <c r="P39" s="22"/>
    </row>
    <row r="40" spans="2:16">
      <c r="B40" s="18">
        <v>45375</v>
      </c>
      <c r="C40" s="6">
        <v>121940.96400000001</v>
      </c>
      <c r="D40" s="7">
        <v>13216.175238</v>
      </c>
      <c r="E40" s="7">
        <v>135157.139238</v>
      </c>
      <c r="F40" s="4">
        <f t="shared" si="0"/>
        <v>0.17335294295360826</v>
      </c>
      <c r="G40" s="4">
        <f t="shared" si="0"/>
        <v>7.9225481286706284E-2</v>
      </c>
      <c r="H40" s="6">
        <v>21138.824976</v>
      </c>
      <c r="I40" s="7">
        <v>1047.0578439999999</v>
      </c>
      <c r="J40" s="7">
        <v>22185.882819999999</v>
      </c>
      <c r="K40" s="8">
        <v>27679</v>
      </c>
      <c r="L40" s="13"/>
      <c r="M40" s="21"/>
      <c r="N40" s="22"/>
      <c r="O40" s="21"/>
      <c r="P40" s="22"/>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1"/>
      <c r="N41" s="22"/>
      <c r="O41" s="21"/>
      <c r="P41" s="22"/>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1"/>
      <c r="N42" s="22"/>
      <c r="O42" s="21"/>
      <c r="P42" s="22"/>
    </row>
    <row r="43" spans="2:16">
      <c r="B43" s="18">
        <v>45467</v>
      </c>
      <c r="C43" s="6">
        <v>115646.90300000001</v>
      </c>
      <c r="D43" s="7">
        <v>14418.964101</v>
      </c>
      <c r="E43" s="7">
        <v>130065.86710100001</v>
      </c>
      <c r="F43" s="4">
        <f t="shared" si="0"/>
        <v>0.15426862029327321</v>
      </c>
      <c r="G43" s="4">
        <f t="shared" si="0"/>
        <v>8.2809695664419494E-2</v>
      </c>
      <c r="H43" s="6">
        <v>17840.688167</v>
      </c>
      <c r="I43" s="7">
        <v>1194.030029</v>
      </c>
      <c r="J43" s="7">
        <v>19034.718196000002</v>
      </c>
      <c r="K43" s="8">
        <v>28794</v>
      </c>
      <c r="M43" s="21"/>
      <c r="N43" s="22"/>
      <c r="O43" s="21"/>
      <c r="P43" s="22"/>
    </row>
    <row r="44" spans="2:16">
      <c r="B44" s="18">
        <v>45497</v>
      </c>
      <c r="C44" s="6">
        <v>124394.71400000001</v>
      </c>
      <c r="D44" s="7">
        <v>19130.501270000001</v>
      </c>
      <c r="E44" s="7">
        <v>143525.21527000002</v>
      </c>
      <c r="F44" s="4">
        <f t="shared" si="0"/>
        <v>0.16788028115889231</v>
      </c>
      <c r="G44" s="4">
        <f t="shared" si="0"/>
        <v>0.10295202928574385</v>
      </c>
      <c r="H44" s="6">
        <v>20883.419560999999</v>
      </c>
      <c r="I44" s="7">
        <v>1969.523927</v>
      </c>
      <c r="J44" s="7">
        <v>22852.943487999997</v>
      </c>
      <c r="K44" s="8">
        <v>34275</v>
      </c>
      <c r="M44" s="21"/>
      <c r="N44" s="22"/>
      <c r="O44" s="21"/>
      <c r="P44" s="22"/>
    </row>
    <row r="45" spans="2:16">
      <c r="B45" s="18">
        <v>45528</v>
      </c>
      <c r="C45" s="6">
        <v>159578.736</v>
      </c>
      <c r="D45" s="7">
        <v>29057.402351000001</v>
      </c>
      <c r="E45" s="7">
        <v>188636.138351</v>
      </c>
      <c r="F45" s="4">
        <f t="shared" si="0"/>
        <v>0.18625381339654176</v>
      </c>
      <c r="G45" s="4">
        <f t="shared" si="0"/>
        <v>0.11108364640891297</v>
      </c>
      <c r="H45" s="6">
        <v>29722.148117000001</v>
      </c>
      <c r="I45" s="7">
        <v>3227.8022083200003</v>
      </c>
      <c r="J45" s="7">
        <v>32949.950325320002</v>
      </c>
      <c r="K45" s="8">
        <v>37494</v>
      </c>
      <c r="M45" s="21"/>
      <c r="N45" s="22"/>
      <c r="O45" s="21"/>
      <c r="P45" s="22"/>
    </row>
    <row r="46" spans="2:16">
      <c r="B46" s="18">
        <v>45559</v>
      </c>
      <c r="C46" s="6">
        <v>129411.855</v>
      </c>
      <c r="D46" s="7">
        <v>14023.295915999999</v>
      </c>
      <c r="E46" s="7">
        <v>143435.15091599998</v>
      </c>
      <c r="F46" s="4">
        <f t="shared" si="0"/>
        <v>0.20983202963128841</v>
      </c>
      <c r="G46" s="4">
        <f t="shared" si="0"/>
        <v>9.0400426375770421E-2</v>
      </c>
      <c r="H46" s="6">
        <v>27154.752193</v>
      </c>
      <c r="I46" s="7">
        <v>1267.7119299999999</v>
      </c>
      <c r="J46" s="7">
        <v>28422.464123000002</v>
      </c>
      <c r="K46" s="8">
        <v>35764</v>
      </c>
      <c r="M46" s="21"/>
      <c r="N46" s="22"/>
      <c r="O46" s="21"/>
      <c r="P46" s="22"/>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1"/>
      <c r="N47" s="22"/>
      <c r="O47" s="21"/>
      <c r="P47" s="22"/>
    </row>
    <row r="48" spans="2:16">
      <c r="B48" s="18">
        <v>45620</v>
      </c>
      <c r="C48" s="6">
        <v>135184.011</v>
      </c>
      <c r="D48" s="7">
        <v>14655.363635</v>
      </c>
      <c r="E48" s="7">
        <v>149839.37463499999</v>
      </c>
      <c r="F48" s="4">
        <f t="shared" si="0"/>
        <v>0.18390896940878781</v>
      </c>
      <c r="G48" s="4">
        <f t="shared" si="0"/>
        <v>8.3192035173271228E-2</v>
      </c>
      <c r="H48" s="6">
        <v>24861.552143556237</v>
      </c>
      <c r="I48" s="7">
        <v>1219.209527</v>
      </c>
      <c r="J48" s="7">
        <v>26080.761670556236</v>
      </c>
      <c r="K48" s="8">
        <v>35812</v>
      </c>
      <c r="M48" s="21"/>
      <c r="N48" s="22"/>
      <c r="O48" s="21"/>
      <c r="P48" s="22"/>
    </row>
    <row r="49" spans="2:16">
      <c r="B49" s="25">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1"/>
      <c r="N49" s="22"/>
      <c r="O49" s="21"/>
      <c r="P49" s="22"/>
    </row>
    <row r="50" spans="2:16" s="26" customFormat="1" ht="14.4" thickBot="1">
      <c r="B50" s="27" t="s">
        <v>2</v>
      </c>
      <c r="C50" s="28">
        <f>SUM(C38:C49)</f>
        <v>1519799.165</v>
      </c>
      <c r="D50" s="29">
        <f>SUM(D38:D49)</f>
        <v>206606.93129000001</v>
      </c>
      <c r="E50" s="29">
        <f>SUM(E38:E49)</f>
        <v>1726406.09629</v>
      </c>
      <c r="F50" s="30">
        <f>H50/C50</f>
        <v>0.18190709469863162</v>
      </c>
      <c r="G50" s="30">
        <f t="shared" si="0"/>
        <v>8.7939683915141689E-2</v>
      </c>
      <c r="H50" s="28">
        <f>SUM(H38:H49)</f>
        <v>276462.25063055626</v>
      </c>
      <c r="I50" s="29">
        <f>SUM(I38:I49)</f>
        <v>18168.948232319999</v>
      </c>
      <c r="J50" s="29">
        <f>SUM(J38:J49)</f>
        <v>294631.19886287622</v>
      </c>
      <c r="K50" s="31">
        <f>SUM(K38:K49)</f>
        <v>383073</v>
      </c>
      <c r="M50" s="32"/>
      <c r="N50" s="33"/>
      <c r="O50" s="32"/>
      <c r="P50" s="33"/>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6"/>
      <c r="M51" s="21"/>
      <c r="N51" s="22"/>
      <c r="O51" s="21"/>
      <c r="P51" s="22"/>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6"/>
      <c r="M52" s="21"/>
      <c r="N52" s="22"/>
      <c r="O52" s="21"/>
      <c r="P52" s="22"/>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6"/>
      <c r="M53" s="21"/>
      <c r="N53" s="22"/>
      <c r="O53" s="21"/>
      <c r="P53" s="22"/>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6"/>
      <c r="M54" s="21"/>
      <c r="N54" s="22"/>
      <c r="O54" s="21"/>
      <c r="P54" s="22"/>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6"/>
      <c r="M55" s="21"/>
      <c r="N55" s="22"/>
      <c r="O55" s="21"/>
      <c r="P55" s="22"/>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6"/>
      <c r="M56" s="21"/>
      <c r="N56" s="22"/>
      <c r="O56" s="21"/>
      <c r="P56" s="22"/>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56591</v>
      </c>
      <c r="L57" s="46"/>
      <c r="M57" s="21"/>
      <c r="N57" s="22"/>
      <c r="O57" s="21"/>
      <c r="P57" s="22"/>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42988.410619907976</v>
      </c>
      <c r="K58" s="8">
        <v>57042</v>
      </c>
      <c r="L58" s="46"/>
      <c r="M58" s="21"/>
      <c r="N58" s="22"/>
      <c r="O58" s="21"/>
      <c r="P58" s="22"/>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6"/>
      <c r="M59" s="21"/>
      <c r="N59" s="22"/>
      <c r="O59" s="21"/>
      <c r="P59" s="22"/>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6"/>
    </row>
    <row r="61" spans="2:16">
      <c r="B61" s="18">
        <v>45962</v>
      </c>
      <c r="C61" s="6">
        <v>235783.31099999999</v>
      </c>
      <c r="D61" s="7">
        <v>27010.995858999999</v>
      </c>
      <c r="E61" s="7">
        <v>262794.306859</v>
      </c>
      <c r="F61" s="4">
        <f t="shared" ref="F61:F62" si="2">H61/C61</f>
        <v>0.21159647682912092</v>
      </c>
      <c r="G61" s="4">
        <f>I61/D61</f>
        <v>5.4325161958479723E-2</v>
      </c>
      <c r="H61" s="6">
        <v>49890.91790270491</v>
      </c>
      <c r="I61" s="7">
        <v>1467.3767247000001</v>
      </c>
      <c r="J61" s="7">
        <v>51358.29462740491</v>
      </c>
      <c r="K61" s="8">
        <v>50620</v>
      </c>
      <c r="L61" s="46"/>
    </row>
    <row r="62" spans="2:16" hidden="1">
      <c r="B62" s="20">
        <v>45992</v>
      </c>
      <c r="C62" s="9"/>
      <c r="D62" s="10"/>
      <c r="E62" s="10"/>
      <c r="F62" s="4" t="e">
        <f t="shared" si="2"/>
        <v>#DIV/0!</v>
      </c>
      <c r="G62" s="4" t="e">
        <f>I62/D62</f>
        <v>#DIV/0!</v>
      </c>
      <c r="H62" s="9"/>
      <c r="I62" s="10"/>
      <c r="J62" s="10"/>
      <c r="K62" s="11"/>
      <c r="L62" s="46"/>
    </row>
    <row r="63" spans="2:16" ht="14.4" thickBot="1">
      <c r="B63" s="27" t="s">
        <v>3</v>
      </c>
      <c r="C63" s="28">
        <f>SUM(C51:C62)</f>
        <v>2272410.7850000001</v>
      </c>
      <c r="D63" s="29">
        <f>SUM(D51:D62)</f>
        <v>273849.40445999999</v>
      </c>
      <c r="E63" s="29">
        <f>SUM(E51:E62)</f>
        <v>2546260.1894600005</v>
      </c>
      <c r="F63" s="30">
        <f>H63/C63</f>
        <v>0.18338356008887891</v>
      </c>
      <c r="G63" s="30">
        <f>I63/D63</f>
        <v>6.9216106977361136E-2</v>
      </c>
      <c r="H63" s="28">
        <f>SUM(H51:H62)</f>
        <v>416722.77973766404</v>
      </c>
      <c r="I63" s="29">
        <f>SUM(I51:I62)</f>
        <v>18954.789674789998</v>
      </c>
      <c r="J63" s="29">
        <f>SUM(J51:J62)</f>
        <v>435678.21791236196</v>
      </c>
      <c r="K63" s="31">
        <f>SUM(K51:K62)</f>
        <v>539575</v>
      </c>
      <c r="L63" s="46"/>
    </row>
    <row r="64" spans="2:16" ht="14.4" thickBot="1">
      <c r="B64" s="47" t="s">
        <v>15</v>
      </c>
      <c r="C64" s="28"/>
      <c r="D64" s="29"/>
      <c r="E64" s="29"/>
      <c r="F64" s="30">
        <f>SUM(H48:H49,H51:H60)/SUM(C48:C49,C51:C60)</f>
        <v>0.17956586758325807</v>
      </c>
      <c r="G64" s="30">
        <f>SUM(I48:I49,I51:I60)/SUM(D48:D49,D51:D60)</f>
        <v>7.1764292871281041E-2</v>
      </c>
      <c r="H64" s="28"/>
      <c r="I64" s="29"/>
      <c r="J64" s="29"/>
      <c r="K64" s="31"/>
      <c r="L64" s="46"/>
    </row>
    <row r="66" spans="3:10" ht="13.8" customHeight="1">
      <c r="C66" s="40"/>
      <c r="F66" s="40"/>
      <c r="G66" s="41"/>
      <c r="H66" s="39"/>
      <c r="I66" s="39"/>
      <c r="J66" s="39"/>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64:G6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2025-12-01T04:59:57Z</dcterms:modified>
</cp:coreProperties>
</file>